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60" windowHeight="5400" activeTab="0"/>
  </bookViews>
  <sheets>
    <sheet name="EIA Table" sheetId="1" r:id="rId1"/>
  </sheets>
  <definedNames/>
  <calcPr fullCalcOnLoad="1"/>
</workbook>
</file>

<file path=xl/sharedStrings.xml><?xml version="1.0" encoding="utf-8"?>
<sst xmlns="http://schemas.openxmlformats.org/spreadsheetml/2006/main" count="100" uniqueCount="91">
  <si>
    <r>
      <t>Physical co-ordination</t>
    </r>
    <r>
      <rPr>
        <sz val="8"/>
        <color indexed="8"/>
        <rFont val="Arial"/>
        <family val="2"/>
      </rPr>
      <t xml:space="preserve"> (such as manual dexterity, muscular control, cerebral palsy)</t>
    </r>
  </si>
  <si>
    <r>
      <t>Hearing</t>
    </r>
    <r>
      <rPr>
        <sz val="8"/>
        <color indexed="8"/>
        <rFont val="Arial"/>
        <family val="2"/>
      </rPr>
      <t xml:space="preserve"> (such as: deaf, partially deaf or hard of hearing)</t>
    </r>
  </si>
  <si>
    <r>
      <t>Vision</t>
    </r>
    <r>
      <rPr>
        <sz val="8"/>
        <color indexed="8"/>
        <rFont val="Arial"/>
        <family val="2"/>
      </rPr>
      <t xml:space="preserve"> (such as blind or fractional/partial sight. Does not include people whose visual problems can be corrected by glasses/contact lenses) </t>
    </r>
  </si>
  <si>
    <r>
      <t>Reduced physical capacity</t>
    </r>
    <r>
      <rPr>
        <sz val="8"/>
        <color indexed="8"/>
        <rFont val="Arial"/>
        <family val="2"/>
      </rPr>
      <t xml:space="preserve"> (such as inability to lift, carry or otherwise move everyday objects, debilitating pain and lack of strength, breath, energy or stamina, asthma, angina or diabetes)</t>
    </r>
  </si>
  <si>
    <r>
      <t>Learning difficulties</t>
    </r>
    <r>
      <rPr>
        <sz val="8"/>
        <color indexed="8"/>
        <rFont val="Arial"/>
        <family val="2"/>
      </rPr>
      <t xml:space="preserve"> (such as dyslexia)</t>
    </r>
  </si>
  <si>
    <r>
      <t>Mental illness</t>
    </r>
    <r>
      <rPr>
        <sz val="8"/>
        <color indexed="8"/>
        <rFont val="Arial"/>
        <family val="2"/>
      </rPr>
      <t xml:space="preserve"> (substantial and lasting more than a year)</t>
    </r>
  </si>
  <si>
    <r>
      <t>Mobility</t>
    </r>
    <r>
      <rPr>
        <sz val="8"/>
        <color indexed="8"/>
        <rFont val="Arial"/>
        <family val="2"/>
      </rPr>
      <t xml:space="preserve"> (such as wheelchair user, artificial lower limb(s), walking aids, rheumatism or arthritis)</t>
    </r>
  </si>
  <si>
    <r>
      <t>Transsexual/Transgender</t>
    </r>
    <r>
      <rPr>
        <sz val="8"/>
        <rFont val="Arial"/>
        <family val="2"/>
      </rPr>
      <t xml:space="preserve"> (people whose gender identity is different from the gender they were assigned at birth)</t>
    </r>
  </si>
  <si>
    <t>Humanist</t>
  </si>
  <si>
    <t>Christian</t>
  </si>
  <si>
    <t>Hindu</t>
  </si>
  <si>
    <t>Prefer not to say</t>
  </si>
  <si>
    <t>Other disability</t>
  </si>
  <si>
    <t>Sikh</t>
  </si>
  <si>
    <t>Atheist</t>
  </si>
  <si>
    <t>Jewish</t>
  </si>
  <si>
    <t>Agnostic</t>
  </si>
  <si>
    <t>Whole Authority</t>
  </si>
  <si>
    <t xml:space="preserve">Date </t>
  </si>
  <si>
    <t>No</t>
  </si>
  <si>
    <t>% of the population</t>
  </si>
  <si>
    <t>Number of employees</t>
  </si>
  <si>
    <t>Permanent &amp; temporary staff LBB</t>
  </si>
  <si>
    <t>Total</t>
  </si>
  <si>
    <t xml:space="preserve">1985-1996 </t>
  </si>
  <si>
    <t xml:space="preserve">&lt;1940 </t>
  </si>
  <si>
    <t>Not known</t>
  </si>
  <si>
    <t>Ethnic Group</t>
  </si>
  <si>
    <t>British</t>
  </si>
  <si>
    <t>Irish</t>
  </si>
  <si>
    <t>Turkish Cypriot</t>
  </si>
  <si>
    <t>Greek Cypriot</t>
  </si>
  <si>
    <t>Other White</t>
  </si>
  <si>
    <t>White Subtotal</t>
  </si>
  <si>
    <t>White and Black Caribbean</t>
  </si>
  <si>
    <t>White and Black African</t>
  </si>
  <si>
    <t>White and Asian</t>
  </si>
  <si>
    <t>Other Mixed</t>
  </si>
  <si>
    <t>Mixed Subtotal</t>
  </si>
  <si>
    <t>Indian</t>
  </si>
  <si>
    <t>Pakistani</t>
  </si>
  <si>
    <t>Bangladeshi</t>
  </si>
  <si>
    <t>Other Asian</t>
  </si>
  <si>
    <t>Asian and Asian British Subtotal</t>
  </si>
  <si>
    <t>Caribbean</t>
  </si>
  <si>
    <t>African</t>
  </si>
  <si>
    <t>Other Black</t>
  </si>
  <si>
    <t>Black or Black British Subtotal</t>
  </si>
  <si>
    <t>Chinese</t>
  </si>
  <si>
    <t>Chinese or Other Ehnic Group Subtotal</t>
  </si>
  <si>
    <t>Not declared/Blank/Not assigned</t>
  </si>
  <si>
    <t>No disability</t>
  </si>
  <si>
    <t>Not stated</t>
  </si>
  <si>
    <t>Gender Identity</t>
  </si>
  <si>
    <t>Pregnancy and Maternity</t>
  </si>
  <si>
    <t>Pregnant but not yet on maternity leave (MatB1)</t>
  </si>
  <si>
    <t>Maternity Leave (current) (SMP&amp;OMP)</t>
  </si>
  <si>
    <t>Returned from Maternity Leave (in last 12 months)</t>
  </si>
  <si>
    <t>Religion or Belief</t>
  </si>
  <si>
    <t>Other faith religions</t>
  </si>
  <si>
    <t>No religion</t>
  </si>
  <si>
    <t>No response on faith</t>
  </si>
  <si>
    <t>No form returned</t>
  </si>
  <si>
    <t>Heterosexual</t>
  </si>
  <si>
    <t>Lesbian or Gay</t>
  </si>
  <si>
    <t>Marriage and civil partnership</t>
  </si>
  <si>
    <t>Married</t>
  </si>
  <si>
    <t>Widowed</t>
  </si>
  <si>
    <t>Divorced</t>
  </si>
  <si>
    <t>In Civil partnership</t>
  </si>
  <si>
    <t>Cohabiting</t>
  </si>
  <si>
    <t>Separated</t>
  </si>
  <si>
    <t>Unknown</t>
  </si>
  <si>
    <t>Jain</t>
  </si>
  <si>
    <t>Date of Birth</t>
  </si>
  <si>
    <t>Disability</t>
  </si>
  <si>
    <t>Gender</t>
  </si>
  <si>
    <t>Sexual Orientation</t>
  </si>
  <si>
    <t>1951-1964</t>
  </si>
  <si>
    <t>Female</t>
  </si>
  <si>
    <t>Single</t>
  </si>
  <si>
    <t>Not assigned</t>
  </si>
  <si>
    <t>1965-1974</t>
  </si>
  <si>
    <t>Male</t>
  </si>
  <si>
    <t>1941-1950</t>
  </si>
  <si>
    <t>1975-1984</t>
  </si>
  <si>
    <t>Other Ethnic Group</t>
  </si>
  <si>
    <t>Buddhist</t>
  </si>
  <si>
    <t>Muslim</t>
  </si>
  <si>
    <t>Bisexual</t>
  </si>
  <si>
    <t>31.03.13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</si>
</sst>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2" borderId="1" xfId="23" applyFont="1" applyFill="1" applyBorder="1" applyAlignment="1">
      <alignment vertical="top" wrapText="1"/>
      <protection/>
    </xf>
    <xf numFmtId="0" fontId="4" fillId="2" borderId="2" xfId="23" applyFont="1" applyFill="1" applyBorder="1" applyAlignment="1">
      <alignment horizontal="right" vertical="top" wrapText="1"/>
      <protection/>
    </xf>
    <xf numFmtId="0" fontId="4" fillId="2" borderId="3" xfId="23" applyFont="1" applyFill="1" applyBorder="1" applyAlignment="1">
      <alignment vertical="top" wrapText="1"/>
      <protection/>
    </xf>
    <xf numFmtId="0" fontId="4" fillId="0" borderId="4" xfId="23" applyFont="1" applyBorder="1" applyAlignment="1">
      <alignment horizontal="center" vertical="top" wrapText="1"/>
      <protection/>
    </xf>
    <xf numFmtId="0" fontId="4" fillId="0" borderId="5" xfId="23" applyFont="1" applyBorder="1" applyAlignment="1">
      <alignment horizontal="right" vertical="top" wrapText="1"/>
      <protection/>
    </xf>
    <xf numFmtId="0" fontId="4" fillId="0" borderId="2" xfId="23" applyFont="1" applyBorder="1" applyAlignment="1">
      <alignment horizontal="right" vertical="top" wrapText="1"/>
      <protection/>
    </xf>
    <xf numFmtId="0" fontId="4" fillId="3" borderId="0" xfId="23" applyFont="1" applyFill="1" applyAlignment="1">
      <alignment horizontal="right" vertical="top" wrapText="1"/>
      <protection/>
    </xf>
    <xf numFmtId="0" fontId="4" fillId="3" borderId="3" xfId="23" applyFont="1" applyFill="1" applyBorder="1" applyAlignment="1">
      <alignment vertical="top"/>
      <protection/>
    </xf>
    <xf numFmtId="10" fontId="4" fillId="3" borderId="2" xfId="23" applyNumberFormat="1" applyFont="1" applyFill="1" applyBorder="1" applyAlignment="1">
      <alignment vertical="top"/>
      <protection/>
    </xf>
    <xf numFmtId="0" fontId="4" fillId="0" borderId="6" xfId="23" applyFont="1" applyBorder="1" applyAlignment="1">
      <alignment horizontal="right" vertical="top" wrapText="1"/>
      <protection/>
    </xf>
    <xf numFmtId="0" fontId="4" fillId="3" borderId="2" xfId="23" applyFont="1" applyFill="1" applyBorder="1" applyAlignment="1">
      <alignment horizontal="right" vertical="top" wrapText="1"/>
      <protection/>
    </xf>
    <xf numFmtId="0" fontId="4" fillId="3" borderId="2" xfId="23" applyFont="1" applyFill="1" applyBorder="1" applyAlignment="1">
      <alignment vertical="top"/>
      <protection/>
    </xf>
    <xf numFmtId="0" fontId="5" fillId="0" borderId="5" xfId="23" applyFont="1" applyBorder="1" applyAlignment="1">
      <alignment horizontal="right" vertical="top" wrapText="1"/>
      <protection/>
    </xf>
    <xf numFmtId="0" fontId="4" fillId="3" borderId="7" xfId="23" applyFont="1" applyFill="1" applyBorder="1" applyAlignment="1">
      <alignment horizontal="right" vertical="top" wrapText="1"/>
      <protection/>
    </xf>
    <xf numFmtId="0" fontId="4" fillId="3" borderId="7" xfId="23" applyFont="1" applyFill="1" applyBorder="1" applyAlignment="1">
      <alignment horizontal="right" vertical="top"/>
      <protection/>
    </xf>
    <xf numFmtId="0" fontId="4" fillId="3" borderId="6" xfId="23" applyFont="1" applyFill="1" applyBorder="1" applyAlignment="1">
      <alignment horizontal="right" vertical="top"/>
      <protection/>
    </xf>
    <xf numFmtId="0" fontId="7" fillId="0" borderId="2" xfId="23" applyFont="1" applyBorder="1" applyAlignment="1">
      <alignment horizontal="right" vertical="top" wrapText="1"/>
      <protection/>
    </xf>
    <xf numFmtId="0" fontId="7" fillId="3" borderId="2" xfId="23" applyFont="1" applyFill="1" applyBorder="1" applyAlignment="1">
      <alignment horizontal="right" vertical="top" wrapText="1"/>
      <protection/>
    </xf>
    <xf numFmtId="0" fontId="5" fillId="0" borderId="2" xfId="23" applyFont="1" applyBorder="1" applyAlignment="1">
      <alignment horizontal="right" vertical="top" wrapText="1"/>
      <protection/>
    </xf>
    <xf numFmtId="0" fontId="5" fillId="3" borderId="2" xfId="23" applyFont="1" applyFill="1" applyBorder="1" applyAlignment="1">
      <alignment vertical="top"/>
      <protection/>
    </xf>
    <xf numFmtId="0" fontId="5" fillId="3" borderId="7" xfId="23" applyFont="1" applyFill="1" applyBorder="1" applyAlignment="1">
      <alignment vertical="top"/>
      <protection/>
    </xf>
    <xf numFmtId="0" fontId="4" fillId="4" borderId="2" xfId="23" applyFont="1" applyFill="1" applyBorder="1" applyAlignment="1">
      <alignment horizontal="right" vertical="top" wrapText="1"/>
      <protection/>
    </xf>
    <xf numFmtId="0" fontId="4" fillId="4" borderId="2" xfId="23" applyFont="1" applyFill="1" applyBorder="1" applyAlignment="1">
      <alignment vertical="top"/>
      <protection/>
    </xf>
    <xf numFmtId="10" fontId="4" fillId="4" borderId="2" xfId="23" applyNumberFormat="1" applyFont="1" applyFill="1" applyBorder="1" applyAlignment="1">
      <alignment vertical="top"/>
      <protection/>
    </xf>
    <xf numFmtId="0" fontId="4" fillId="4" borderId="5" xfId="23" applyFont="1" applyFill="1" applyBorder="1" applyAlignment="1">
      <alignment vertical="top"/>
      <protection/>
    </xf>
    <xf numFmtId="0" fontId="4" fillId="4" borderId="6" xfId="23" applyFont="1" applyFill="1" applyBorder="1" applyAlignment="1">
      <alignment vertical="top"/>
      <protection/>
    </xf>
    <xf numFmtId="0" fontId="5" fillId="4" borderId="2" xfId="23" applyFont="1" applyFill="1" applyBorder="1" applyAlignment="1">
      <alignment vertical="top"/>
      <protection/>
    </xf>
    <xf numFmtId="0" fontId="5" fillId="4" borderId="5" xfId="23" applyFont="1" applyFill="1" applyBorder="1" applyAlignment="1">
      <alignment vertical="top"/>
      <protection/>
    </xf>
    <xf numFmtId="0" fontId="5" fillId="4" borderId="5" xfId="23" applyFont="1" applyFill="1" applyBorder="1" applyAlignment="1" applyProtection="1">
      <alignment vertical="top"/>
      <protection locked="0"/>
    </xf>
    <xf numFmtId="0" fontId="4" fillId="4" borderId="7" xfId="23" applyFont="1" applyFill="1" applyBorder="1" applyAlignment="1">
      <alignment vertical="top"/>
      <protection/>
    </xf>
    <xf numFmtId="0" fontId="5" fillId="4" borderId="2" xfId="23" applyFont="1" applyFill="1" applyBorder="1" applyAlignment="1">
      <alignment horizontal="center" vertical="top"/>
      <protection/>
    </xf>
    <xf numFmtId="0" fontId="4" fillId="0" borderId="8" xfId="23" applyFont="1" applyBorder="1" applyAlignment="1">
      <alignment horizontal="center" vertical="top" wrapText="1"/>
      <protection/>
    </xf>
    <xf numFmtId="0" fontId="4" fillId="0" borderId="4" xfId="23" applyFont="1" applyBorder="1" applyAlignment="1">
      <alignment horizontal="center" vertical="top" wrapText="1"/>
      <protection/>
    </xf>
    <xf numFmtId="0" fontId="4" fillId="0" borderId="9" xfId="23" applyFont="1" applyBorder="1" applyAlignment="1">
      <alignment horizontal="center" vertical="top" wrapText="1"/>
      <protection/>
    </xf>
    <xf numFmtId="0" fontId="4" fillId="0" borderId="10" xfId="23" applyFont="1" applyBorder="1" applyAlignment="1">
      <alignment horizontal="center" vertical="top" wrapText="1"/>
      <protection/>
    </xf>
    <xf numFmtId="0" fontId="4" fillId="0" borderId="11" xfId="23" applyFont="1" applyBorder="1" applyAlignment="1">
      <alignment horizontal="center" vertical="top" wrapText="1"/>
      <protection/>
    </xf>
    <xf numFmtId="0" fontId="4" fillId="0" borderId="5" xfId="23" applyFont="1" applyBorder="1" applyAlignment="1">
      <alignment horizontal="center" vertical="top" wrapText="1"/>
      <protection/>
    </xf>
    <xf numFmtId="0" fontId="4" fillId="0" borderId="12" xfId="23" applyFont="1" applyBorder="1" applyAlignment="1">
      <alignment horizontal="center" vertical="top" wrapText="1"/>
      <protection/>
    </xf>
    <xf numFmtId="0" fontId="4" fillId="4" borderId="13" xfId="23" applyFont="1" applyFill="1" applyBorder="1" applyAlignment="1">
      <alignment horizontal="center" vertical="top" wrapText="1"/>
      <protection/>
    </xf>
    <xf numFmtId="0" fontId="4" fillId="4" borderId="14" xfId="23" applyFont="1" applyFill="1" applyBorder="1" applyAlignment="1">
      <alignment horizontal="center" vertical="top" wrapText="1"/>
      <protection/>
    </xf>
    <xf numFmtId="17" fontId="4" fillId="4" borderId="15" xfId="23" applyNumberFormat="1" applyFont="1" applyFill="1" applyBorder="1" applyAlignment="1">
      <alignment horizontal="center" wrapText="1"/>
      <protection/>
    </xf>
    <xf numFmtId="0" fontId="4" fillId="4" borderId="14" xfId="23" applyFont="1" applyFill="1" applyBorder="1" applyAlignment="1">
      <alignment horizontal="center" wrapText="1"/>
      <protection/>
    </xf>
    <xf numFmtId="0" fontId="4" fillId="4" borderId="15" xfId="23" applyFont="1" applyFill="1" applyBorder="1" applyAlignment="1">
      <alignment horizontal="center" vertical="top"/>
      <protection/>
    </xf>
    <xf numFmtId="0" fontId="4" fillId="4" borderId="14" xfId="23" applyFont="1" applyFill="1" applyBorder="1" applyAlignment="1">
      <alignment horizontal="center" vertical="top"/>
      <protection/>
    </xf>
    <xf numFmtId="0" fontId="4" fillId="2" borderId="15" xfId="23" applyFont="1" applyFill="1" applyBorder="1" applyAlignment="1">
      <alignment vertical="top" wrapText="1"/>
      <protection/>
    </xf>
    <xf numFmtId="0" fontId="4" fillId="2" borderId="14" xfId="23" applyFont="1" applyFill="1" applyBorder="1" applyAlignment="1">
      <alignment vertical="top" wrapText="1"/>
      <protection/>
    </xf>
  </cellXfs>
  <cellStyles count="11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]&#13;&#10;Width=797&#13;&#10;Height=554&#13;&#10;&#13;&#10;[Code]&#13;&#10;Code0=/nyf50&#13;&#10;Code1=4500000136&#13;&#10;Code2=ME23&#13;&#10;Code3=4500002322&#13;&#10;Code4=#&#13;&#10;Code5=MB01&#13;&#10;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 topLeftCell="A1">
      <pane xSplit="2" topLeftCell="C1" activePane="topRight" state="frozen"/>
      <selection pane="topLeft" activeCell="A19" sqref="A19"/>
      <selection pane="topRight" activeCell="F81" sqref="F81"/>
    </sheetView>
  </sheetViews>
  <sheetFormatPr defaultColWidth="9.140625" defaultRowHeight="12.75"/>
  <cols>
    <col min="1" max="1" width="24.8515625" style="0" bestFit="1" customWidth="1"/>
    <col min="2" max="2" width="16.421875" style="0" customWidth="1"/>
  </cols>
  <sheetData>
    <row r="1" spans="1:4" ht="26.25" customHeight="1" thickBot="1">
      <c r="A1" s="45"/>
      <c r="B1" s="46"/>
      <c r="C1" s="39" t="s">
        <v>17</v>
      </c>
      <c r="D1" s="40"/>
    </row>
    <row r="2" spans="1:4" ht="13.5" thickBot="1">
      <c r="A2" s="1" t="s">
        <v>18</v>
      </c>
      <c r="B2" s="2"/>
      <c r="C2" s="41" t="s">
        <v>90</v>
      </c>
      <c r="D2" s="42"/>
    </row>
    <row r="3" spans="1:4" ht="34.5" thickBot="1">
      <c r="A3" s="3"/>
      <c r="B3" s="2"/>
      <c r="C3" s="22" t="s">
        <v>19</v>
      </c>
      <c r="D3" s="22" t="s">
        <v>20</v>
      </c>
    </row>
    <row r="4" spans="1:4" ht="34.5" thickBot="1">
      <c r="A4" s="4" t="s">
        <v>21</v>
      </c>
      <c r="B4" s="2" t="s">
        <v>22</v>
      </c>
      <c r="C4" s="43">
        <v>2660</v>
      </c>
      <c r="D4" s="44"/>
    </row>
    <row r="5" spans="1:4" ht="13.5" thickBot="1">
      <c r="A5" s="32" t="s">
        <v>76</v>
      </c>
      <c r="B5" s="5" t="s">
        <v>79</v>
      </c>
      <c r="C5" s="23">
        <v>1712</v>
      </c>
      <c r="D5" s="24">
        <f>SUM(C5/2660)*1</f>
        <v>0.643609022556391</v>
      </c>
    </row>
    <row r="6" spans="1:4" ht="13.5" thickBot="1">
      <c r="A6" s="33"/>
      <c r="B6" s="6" t="s">
        <v>83</v>
      </c>
      <c r="C6" s="23">
        <v>948</v>
      </c>
      <c r="D6" s="24">
        <f aca="true" t="shared" si="0" ref="D6:D69">SUM(C6/2660)*1</f>
        <v>0.35639097744360904</v>
      </c>
    </row>
    <row r="7" spans="1:4" ht="13.5" thickBot="1">
      <c r="A7" s="34"/>
      <c r="B7" s="7" t="s">
        <v>23</v>
      </c>
      <c r="C7" s="8">
        <f>SUM(C5:C6)</f>
        <v>2660</v>
      </c>
      <c r="D7" s="9">
        <f t="shared" si="0"/>
        <v>1</v>
      </c>
    </row>
    <row r="8" spans="1:4" ht="13.5" thickBot="1">
      <c r="A8" s="35" t="s">
        <v>74</v>
      </c>
      <c r="B8" s="10" t="s">
        <v>24</v>
      </c>
      <c r="C8" s="23">
        <v>186</v>
      </c>
      <c r="D8" s="24">
        <f t="shared" si="0"/>
        <v>0.06992481203007518</v>
      </c>
    </row>
    <row r="9" spans="1:4" ht="13.5" thickBot="1">
      <c r="A9" s="33"/>
      <c r="B9" s="5" t="s">
        <v>85</v>
      </c>
      <c r="C9" s="23">
        <v>556</v>
      </c>
      <c r="D9" s="24">
        <f t="shared" si="0"/>
        <v>0.20902255639097744</v>
      </c>
    </row>
    <row r="10" spans="1:4" ht="13.5" thickBot="1">
      <c r="A10" s="33"/>
      <c r="B10" s="5" t="s">
        <v>82</v>
      </c>
      <c r="C10" s="23">
        <v>735</v>
      </c>
      <c r="D10" s="24">
        <f t="shared" si="0"/>
        <v>0.27631578947368424</v>
      </c>
    </row>
    <row r="11" spans="1:4" ht="13.5" thickBot="1">
      <c r="A11" s="33"/>
      <c r="B11" s="5" t="s">
        <v>78</v>
      </c>
      <c r="C11" s="23">
        <v>1052</v>
      </c>
      <c r="D11" s="24">
        <f t="shared" si="0"/>
        <v>0.3954887218045113</v>
      </c>
    </row>
    <row r="12" spans="1:4" ht="13.5" thickBot="1">
      <c r="A12" s="33"/>
      <c r="B12" s="5" t="s">
        <v>84</v>
      </c>
      <c r="C12" s="23">
        <v>130</v>
      </c>
      <c r="D12" s="24">
        <f t="shared" si="0"/>
        <v>0.04887218045112782</v>
      </c>
    </row>
    <row r="13" spans="1:4" ht="13.5" thickBot="1">
      <c r="A13" s="33"/>
      <c r="B13" s="5" t="s">
        <v>25</v>
      </c>
      <c r="C13" s="23">
        <v>1</v>
      </c>
      <c r="D13" s="24">
        <f t="shared" si="0"/>
        <v>0.00037593984962406017</v>
      </c>
    </row>
    <row r="14" spans="1:4" ht="13.5" thickBot="1">
      <c r="A14" s="33"/>
      <c r="B14" s="6" t="s">
        <v>26</v>
      </c>
      <c r="C14" s="23">
        <v>0</v>
      </c>
      <c r="D14" s="24">
        <f t="shared" si="0"/>
        <v>0</v>
      </c>
    </row>
    <row r="15" spans="1:4" ht="13.5" thickBot="1">
      <c r="A15" s="34"/>
      <c r="B15" s="11" t="s">
        <v>23</v>
      </c>
      <c r="C15" s="12">
        <f>SUM(C8:C14)</f>
        <v>2660</v>
      </c>
      <c r="D15" s="9">
        <f t="shared" si="0"/>
        <v>1</v>
      </c>
    </row>
    <row r="16" spans="1:4" ht="13.5" thickBot="1">
      <c r="A16" s="35" t="s">
        <v>27</v>
      </c>
      <c r="B16" s="13" t="s">
        <v>28</v>
      </c>
      <c r="C16" s="23">
        <v>1362</v>
      </c>
      <c r="D16" s="24">
        <f t="shared" si="0"/>
        <v>0.51203007518797</v>
      </c>
    </row>
    <row r="17" spans="1:4" ht="13.5" thickBot="1">
      <c r="A17" s="33"/>
      <c r="B17" s="13" t="s">
        <v>29</v>
      </c>
      <c r="C17" s="23">
        <v>75</v>
      </c>
      <c r="D17" s="24">
        <f t="shared" si="0"/>
        <v>0.02819548872180451</v>
      </c>
    </row>
    <row r="18" spans="1:4" ht="13.5" thickBot="1">
      <c r="A18" s="33"/>
      <c r="B18" s="13" t="s">
        <v>30</v>
      </c>
      <c r="C18" s="25">
        <v>18</v>
      </c>
      <c r="D18" s="24">
        <f t="shared" si="0"/>
        <v>0.006766917293233083</v>
      </c>
    </row>
    <row r="19" spans="1:4" ht="13.5" thickBot="1">
      <c r="A19" s="33"/>
      <c r="B19" s="13" t="s">
        <v>31</v>
      </c>
      <c r="C19" s="26">
        <v>34</v>
      </c>
      <c r="D19" s="24">
        <f t="shared" si="0"/>
        <v>0.012781954887218045</v>
      </c>
    </row>
    <row r="20" spans="1:4" ht="13.5" thickBot="1">
      <c r="A20" s="33"/>
      <c r="B20" s="13" t="s">
        <v>32</v>
      </c>
      <c r="C20" s="26">
        <v>187</v>
      </c>
      <c r="D20" s="24">
        <f t="shared" si="0"/>
        <v>0.07030075187969925</v>
      </c>
    </row>
    <row r="21" spans="1:4" ht="13.5" thickBot="1">
      <c r="A21" s="33"/>
      <c r="B21" s="14" t="s">
        <v>33</v>
      </c>
      <c r="C21" s="15">
        <f>SUM(C16:C20)</f>
        <v>1676</v>
      </c>
      <c r="D21" s="9">
        <f t="shared" si="0"/>
        <v>0.6300751879699248</v>
      </c>
    </row>
    <row r="22" spans="1:4" ht="23.25" thickBot="1">
      <c r="A22" s="33"/>
      <c r="B22" s="13" t="s">
        <v>34</v>
      </c>
      <c r="C22" s="27">
        <v>0</v>
      </c>
      <c r="D22" s="24">
        <f t="shared" si="0"/>
        <v>0</v>
      </c>
    </row>
    <row r="23" spans="1:4" ht="23.25" thickBot="1">
      <c r="A23" s="33"/>
      <c r="B23" s="13" t="s">
        <v>35</v>
      </c>
      <c r="C23" s="27">
        <v>0</v>
      </c>
      <c r="D23" s="24">
        <f t="shared" si="0"/>
        <v>0</v>
      </c>
    </row>
    <row r="24" spans="1:4" ht="13.5" thickBot="1">
      <c r="A24" s="33"/>
      <c r="B24" s="13" t="s">
        <v>36</v>
      </c>
      <c r="C24" s="27">
        <v>15</v>
      </c>
      <c r="D24" s="24">
        <f t="shared" si="0"/>
        <v>0.005639097744360902</v>
      </c>
    </row>
    <row r="25" spans="1:4" ht="13.5" thickBot="1">
      <c r="A25" s="33"/>
      <c r="B25" s="13" t="s">
        <v>37</v>
      </c>
      <c r="C25" s="28">
        <v>50</v>
      </c>
      <c r="D25" s="24">
        <f t="shared" si="0"/>
        <v>0.018796992481203006</v>
      </c>
    </row>
    <row r="26" spans="1:4" ht="13.5" thickBot="1">
      <c r="A26" s="33"/>
      <c r="B26" s="14" t="s">
        <v>38</v>
      </c>
      <c r="C26" s="15">
        <f>SUM(C22:C25)</f>
        <v>65</v>
      </c>
      <c r="D26" s="9">
        <f t="shared" si="0"/>
        <v>0.02443609022556391</v>
      </c>
    </row>
    <row r="27" spans="1:4" ht="13.5" thickBot="1">
      <c r="A27" s="33"/>
      <c r="B27" s="13" t="s">
        <v>39</v>
      </c>
      <c r="C27" s="27">
        <v>186</v>
      </c>
      <c r="D27" s="24">
        <f t="shared" si="0"/>
        <v>0.06992481203007518</v>
      </c>
    </row>
    <row r="28" spans="1:4" ht="13.5" thickBot="1">
      <c r="A28" s="33"/>
      <c r="B28" s="13" t="s">
        <v>40</v>
      </c>
      <c r="C28" s="27">
        <v>31</v>
      </c>
      <c r="D28" s="24">
        <f t="shared" si="0"/>
        <v>0.011654135338345865</v>
      </c>
    </row>
    <row r="29" spans="1:4" ht="13.5" thickBot="1">
      <c r="A29" s="33"/>
      <c r="B29" s="13" t="s">
        <v>41</v>
      </c>
      <c r="C29" s="27">
        <v>24</v>
      </c>
      <c r="D29" s="24">
        <f t="shared" si="0"/>
        <v>0.009022556390977444</v>
      </c>
    </row>
    <row r="30" spans="1:4" ht="13.5" thickBot="1">
      <c r="A30" s="33"/>
      <c r="B30" s="13" t="s">
        <v>42</v>
      </c>
      <c r="C30" s="28">
        <v>46</v>
      </c>
      <c r="D30" s="24">
        <f t="shared" si="0"/>
        <v>0.017293233082706767</v>
      </c>
    </row>
    <row r="31" spans="1:4" ht="23.25" thickBot="1">
      <c r="A31" s="33"/>
      <c r="B31" s="14" t="s">
        <v>43</v>
      </c>
      <c r="C31" s="15">
        <f>SUM(C27:C30)</f>
        <v>287</v>
      </c>
      <c r="D31" s="9">
        <f t="shared" si="0"/>
        <v>0.10789473684210527</v>
      </c>
    </row>
    <row r="32" spans="1:4" ht="13.5" thickBot="1">
      <c r="A32" s="33"/>
      <c r="B32" s="13" t="s">
        <v>44</v>
      </c>
      <c r="C32" s="27">
        <v>149</v>
      </c>
      <c r="D32" s="24">
        <f t="shared" si="0"/>
        <v>0.05601503759398496</v>
      </c>
    </row>
    <row r="33" spans="1:4" ht="13.5" thickBot="1">
      <c r="A33" s="33"/>
      <c r="B33" s="13" t="s">
        <v>45</v>
      </c>
      <c r="C33" s="27">
        <v>201</v>
      </c>
      <c r="D33" s="24">
        <f t="shared" si="0"/>
        <v>0.0755639097744361</v>
      </c>
    </row>
    <row r="34" spans="1:4" ht="13.5" thickBot="1">
      <c r="A34" s="33"/>
      <c r="B34" s="13" t="s">
        <v>46</v>
      </c>
      <c r="C34" s="28">
        <v>25</v>
      </c>
      <c r="D34" s="24">
        <f t="shared" si="0"/>
        <v>0.009398496240601503</v>
      </c>
    </row>
    <row r="35" spans="1:4" ht="23.25" thickBot="1">
      <c r="A35" s="33"/>
      <c r="B35" s="14" t="s">
        <v>47</v>
      </c>
      <c r="C35" s="15">
        <f>SUM(C32:C34)</f>
        <v>375</v>
      </c>
      <c r="D35" s="9">
        <f t="shared" si="0"/>
        <v>0.14097744360902256</v>
      </c>
    </row>
    <row r="36" spans="1:4" ht="13.5" thickBot="1">
      <c r="A36" s="33"/>
      <c r="B36" s="13" t="s">
        <v>48</v>
      </c>
      <c r="C36" s="27">
        <v>14</v>
      </c>
      <c r="D36" s="24">
        <f t="shared" si="0"/>
        <v>0.005263157894736842</v>
      </c>
    </row>
    <row r="37" spans="1:4" ht="13.5" thickBot="1">
      <c r="A37" s="33"/>
      <c r="B37" s="13" t="s">
        <v>86</v>
      </c>
      <c r="C37" s="29">
        <v>50</v>
      </c>
      <c r="D37" s="24">
        <f t="shared" si="0"/>
        <v>0.018796992481203006</v>
      </c>
    </row>
    <row r="38" spans="1:4" ht="34.5" thickBot="1">
      <c r="A38" s="33"/>
      <c r="B38" s="14" t="s">
        <v>49</v>
      </c>
      <c r="C38" s="16">
        <f>SUM(C36:C37)</f>
        <v>64</v>
      </c>
      <c r="D38" s="9">
        <f t="shared" si="0"/>
        <v>0.02406015037593985</v>
      </c>
    </row>
    <row r="39" spans="1:4" ht="34.5" thickBot="1">
      <c r="A39" s="33"/>
      <c r="B39" s="6" t="s">
        <v>50</v>
      </c>
      <c r="C39" s="30">
        <v>193</v>
      </c>
      <c r="D39" s="24">
        <f t="shared" si="0"/>
        <v>0.07255639097744361</v>
      </c>
    </row>
    <row r="40" spans="1:4" ht="13.5" thickBot="1">
      <c r="A40" s="34"/>
      <c r="B40" s="11" t="s">
        <v>23</v>
      </c>
      <c r="C40" s="12">
        <f>SUM(C39,C38,C35,C31,C26,C21)</f>
        <v>2660</v>
      </c>
      <c r="D40" s="9">
        <f t="shared" si="0"/>
        <v>1</v>
      </c>
    </row>
    <row r="41" spans="1:4" ht="57" thickBot="1">
      <c r="A41" s="35" t="s">
        <v>75</v>
      </c>
      <c r="B41" s="17" t="s">
        <v>0</v>
      </c>
      <c r="C41" s="27">
        <v>0</v>
      </c>
      <c r="D41" s="24">
        <f t="shared" si="0"/>
        <v>0</v>
      </c>
    </row>
    <row r="42" spans="1:4" ht="34.5" thickBot="1">
      <c r="A42" s="33"/>
      <c r="B42" s="17" t="s">
        <v>1</v>
      </c>
      <c r="C42" s="27">
        <v>6</v>
      </c>
      <c r="D42" s="24">
        <f t="shared" si="0"/>
        <v>0.002255639097744361</v>
      </c>
    </row>
    <row r="43" spans="1:4" ht="90.75" thickBot="1">
      <c r="A43" s="33"/>
      <c r="B43" s="17" t="s">
        <v>2</v>
      </c>
      <c r="C43" s="27">
        <v>2</v>
      </c>
      <c r="D43" s="24">
        <f t="shared" si="0"/>
        <v>0.0007518796992481203</v>
      </c>
    </row>
    <row r="44" spans="1:4" ht="113.25" thickBot="1">
      <c r="A44" s="33"/>
      <c r="B44" s="17" t="s">
        <v>3</v>
      </c>
      <c r="C44" s="27">
        <v>11</v>
      </c>
      <c r="D44" s="24">
        <f t="shared" si="0"/>
        <v>0.004135338345864661</v>
      </c>
    </row>
    <row r="45" spans="1:4" ht="34.5" thickBot="1">
      <c r="A45" s="33"/>
      <c r="B45" s="17" t="s">
        <v>4</v>
      </c>
      <c r="C45" s="27">
        <v>5</v>
      </c>
      <c r="D45" s="24">
        <f t="shared" si="0"/>
        <v>0.0018796992481203006</v>
      </c>
    </row>
    <row r="46" spans="1:4" ht="45.75" thickBot="1">
      <c r="A46" s="33"/>
      <c r="B46" s="17" t="s">
        <v>5</v>
      </c>
      <c r="C46" s="27">
        <v>8</v>
      </c>
      <c r="D46" s="24">
        <f t="shared" si="0"/>
        <v>0.0030075187969924814</v>
      </c>
    </row>
    <row r="47" spans="1:4" ht="68.25" thickBot="1">
      <c r="A47" s="33"/>
      <c r="B47" s="17" t="s">
        <v>6</v>
      </c>
      <c r="C47" s="27">
        <v>8</v>
      </c>
      <c r="D47" s="24">
        <f t="shared" si="0"/>
        <v>0.0030075187969924814</v>
      </c>
    </row>
    <row r="48" spans="1:4" ht="13.5" thickBot="1">
      <c r="A48" s="33"/>
      <c r="B48" s="17" t="s">
        <v>12</v>
      </c>
      <c r="C48" s="27">
        <v>37</v>
      </c>
      <c r="D48" s="24">
        <f t="shared" si="0"/>
        <v>0.013909774436090226</v>
      </c>
    </row>
    <row r="49" spans="1:4" ht="13.5" thickBot="1">
      <c r="A49" s="33"/>
      <c r="B49" s="17" t="s">
        <v>51</v>
      </c>
      <c r="C49" s="23">
        <v>2583</v>
      </c>
      <c r="D49" s="24">
        <f t="shared" si="0"/>
        <v>0.9710526315789474</v>
      </c>
    </row>
    <row r="50" spans="1:4" ht="13.5" thickBot="1">
      <c r="A50" s="33"/>
      <c r="B50" s="17" t="s">
        <v>52</v>
      </c>
      <c r="C50" s="27">
        <v>0</v>
      </c>
      <c r="D50" s="24">
        <f t="shared" si="0"/>
        <v>0</v>
      </c>
    </row>
    <row r="51" spans="1:4" ht="13.5" thickBot="1">
      <c r="A51" s="34"/>
      <c r="B51" s="18" t="s">
        <v>23</v>
      </c>
      <c r="C51" s="12">
        <f>SUM(C41:C50)</f>
        <v>2660</v>
      </c>
      <c r="D51" s="9">
        <f t="shared" si="0"/>
        <v>1</v>
      </c>
    </row>
    <row r="52" spans="1:4" ht="79.5" thickBot="1">
      <c r="A52" s="35" t="s">
        <v>53</v>
      </c>
      <c r="B52" s="5" t="s">
        <v>7</v>
      </c>
      <c r="C52" s="31">
        <v>0</v>
      </c>
      <c r="D52" s="24">
        <f t="shared" si="0"/>
        <v>0</v>
      </c>
    </row>
    <row r="53" spans="1:4" ht="13.5" thickBot="1">
      <c r="A53" s="34"/>
      <c r="B53" s="17" t="s">
        <v>52</v>
      </c>
      <c r="C53" s="31">
        <v>0</v>
      </c>
      <c r="D53" s="24">
        <f t="shared" si="0"/>
        <v>0</v>
      </c>
    </row>
    <row r="54" spans="1:4" ht="34.5" thickBot="1">
      <c r="A54" s="35" t="s">
        <v>54</v>
      </c>
      <c r="B54" s="19" t="s">
        <v>55</v>
      </c>
      <c r="C54" s="31">
        <v>0</v>
      </c>
      <c r="D54" s="24">
        <f t="shared" si="0"/>
        <v>0</v>
      </c>
    </row>
    <row r="55" spans="1:4" ht="23.25" thickBot="1">
      <c r="A55" s="33"/>
      <c r="B55" s="19" t="s">
        <v>56</v>
      </c>
      <c r="C55" s="31">
        <v>0</v>
      </c>
      <c r="D55" s="24">
        <f t="shared" si="0"/>
        <v>0</v>
      </c>
    </row>
    <row r="56" spans="1:4" ht="34.5" thickBot="1">
      <c r="A56" s="34"/>
      <c r="B56" s="19" t="s">
        <v>57</v>
      </c>
      <c r="C56" s="31">
        <v>0</v>
      </c>
      <c r="D56" s="24">
        <f t="shared" si="0"/>
        <v>0</v>
      </c>
    </row>
    <row r="57" spans="1:4" ht="13.5" thickBot="1">
      <c r="A57" s="35" t="s">
        <v>58</v>
      </c>
      <c r="B57" s="13" t="s">
        <v>9</v>
      </c>
      <c r="C57" s="27">
        <v>1245</v>
      </c>
      <c r="D57" s="24">
        <f t="shared" si="0"/>
        <v>0.4680451127819549</v>
      </c>
    </row>
    <row r="58" spans="1:4" ht="13.5" thickBot="1">
      <c r="A58" s="33"/>
      <c r="B58" s="13" t="s">
        <v>87</v>
      </c>
      <c r="C58" s="27">
        <v>12</v>
      </c>
      <c r="D58" s="24">
        <f t="shared" si="0"/>
        <v>0.004511278195488722</v>
      </c>
    </row>
    <row r="59" spans="1:4" ht="13.5" thickBot="1">
      <c r="A59" s="33"/>
      <c r="B59" s="13" t="s">
        <v>10</v>
      </c>
      <c r="C59" s="27">
        <v>159</v>
      </c>
      <c r="D59" s="24">
        <f t="shared" si="0"/>
        <v>0.05977443609022556</v>
      </c>
    </row>
    <row r="60" spans="1:4" ht="13.5" thickBot="1">
      <c r="A60" s="33"/>
      <c r="B60" s="13" t="s">
        <v>73</v>
      </c>
      <c r="C60" s="27">
        <v>10</v>
      </c>
      <c r="D60" s="24">
        <f t="shared" si="0"/>
        <v>0.0037593984962406013</v>
      </c>
    </row>
    <row r="61" spans="1:4" ht="13.5" thickBot="1">
      <c r="A61" s="33"/>
      <c r="B61" s="13" t="s">
        <v>15</v>
      </c>
      <c r="C61" s="27">
        <v>84</v>
      </c>
      <c r="D61" s="24">
        <f t="shared" si="0"/>
        <v>0.031578947368421054</v>
      </c>
    </row>
    <row r="62" spans="1:4" ht="13.5" thickBot="1">
      <c r="A62" s="33"/>
      <c r="B62" s="13" t="s">
        <v>88</v>
      </c>
      <c r="C62" s="27">
        <v>116</v>
      </c>
      <c r="D62" s="24">
        <f t="shared" si="0"/>
        <v>0.04360902255639098</v>
      </c>
    </row>
    <row r="63" spans="1:4" ht="13.5" thickBot="1">
      <c r="A63" s="33"/>
      <c r="B63" s="13" t="s">
        <v>13</v>
      </c>
      <c r="C63" s="27">
        <v>12</v>
      </c>
      <c r="D63" s="24">
        <f t="shared" si="0"/>
        <v>0.004511278195488722</v>
      </c>
    </row>
    <row r="64" spans="1:4" ht="13.5" thickBot="1">
      <c r="A64" s="33"/>
      <c r="B64" s="13" t="s">
        <v>59</v>
      </c>
      <c r="C64" s="27">
        <v>94</v>
      </c>
      <c r="D64" s="24">
        <f t="shared" si="0"/>
        <v>0.035338345864661655</v>
      </c>
    </row>
    <row r="65" spans="1:4" ht="13.5" thickBot="1">
      <c r="A65" s="33"/>
      <c r="B65" s="13" t="s">
        <v>60</v>
      </c>
      <c r="C65" s="27">
        <v>432</v>
      </c>
      <c r="D65" s="24">
        <f t="shared" si="0"/>
        <v>0.162406015037594</v>
      </c>
    </row>
    <row r="66" spans="1:4" ht="13.5" thickBot="1">
      <c r="A66" s="33"/>
      <c r="B66" s="13" t="s">
        <v>61</v>
      </c>
      <c r="C66" s="27">
        <v>223</v>
      </c>
      <c r="D66" s="24">
        <f t="shared" si="0"/>
        <v>0.08383458646616541</v>
      </c>
    </row>
    <row r="67" spans="1:4" ht="13.5" thickBot="1">
      <c r="A67" s="33"/>
      <c r="B67" s="13" t="s">
        <v>62</v>
      </c>
      <c r="C67" s="27">
        <v>31</v>
      </c>
      <c r="D67" s="24">
        <f t="shared" si="0"/>
        <v>0.011654135338345865</v>
      </c>
    </row>
    <row r="68" spans="1:4" ht="13.5" thickBot="1">
      <c r="A68" s="33"/>
      <c r="B68" s="13" t="s">
        <v>14</v>
      </c>
      <c r="C68" s="27">
        <v>47</v>
      </c>
      <c r="D68" s="24">
        <f t="shared" si="0"/>
        <v>0.017669172932330827</v>
      </c>
    </row>
    <row r="69" spans="1:4" ht="13.5" thickBot="1">
      <c r="A69" s="33"/>
      <c r="B69" s="13" t="s">
        <v>16</v>
      </c>
      <c r="C69" s="27">
        <v>33</v>
      </c>
      <c r="D69" s="24">
        <f t="shared" si="0"/>
        <v>0.012406015037593985</v>
      </c>
    </row>
    <row r="70" spans="1:4" ht="13.5" thickBot="1">
      <c r="A70" s="33"/>
      <c r="B70" s="13" t="s">
        <v>8</v>
      </c>
      <c r="C70" s="27">
        <v>4</v>
      </c>
      <c r="D70" s="24">
        <f aca="true" t="shared" si="1" ref="D70:D88">SUM(C70/2660)*1</f>
        <v>0.0015037593984962407</v>
      </c>
    </row>
    <row r="71" spans="1:4" ht="13.5" thickBot="1">
      <c r="A71" s="33"/>
      <c r="B71" s="13" t="s">
        <v>81</v>
      </c>
      <c r="C71" s="27">
        <v>158</v>
      </c>
      <c r="D71" s="24">
        <f t="shared" si="1"/>
        <v>0.059398496240601506</v>
      </c>
    </row>
    <row r="72" spans="1:4" ht="13.5" thickBot="1">
      <c r="A72" s="34"/>
      <c r="B72" s="14" t="s">
        <v>23</v>
      </c>
      <c r="C72" s="20">
        <f>SUM(C57:C71)</f>
        <v>2660</v>
      </c>
      <c r="D72" s="9">
        <f t="shared" si="1"/>
        <v>1</v>
      </c>
    </row>
    <row r="73" spans="1:4" ht="13.5" thickBot="1">
      <c r="A73" s="35" t="s">
        <v>77</v>
      </c>
      <c r="B73" s="13" t="s">
        <v>63</v>
      </c>
      <c r="C73" s="27">
        <v>1855</v>
      </c>
      <c r="D73" s="24">
        <f t="shared" si="1"/>
        <v>0.6973684210526315</v>
      </c>
    </row>
    <row r="74" spans="1:4" ht="13.5" thickBot="1">
      <c r="A74" s="33"/>
      <c r="B74" s="13" t="s">
        <v>89</v>
      </c>
      <c r="C74" s="27">
        <v>9</v>
      </c>
      <c r="D74" s="24">
        <f t="shared" si="1"/>
        <v>0.0033834586466165413</v>
      </c>
    </row>
    <row r="75" spans="1:4" ht="13.5" thickBot="1">
      <c r="A75" s="33"/>
      <c r="B75" s="13" t="s">
        <v>64</v>
      </c>
      <c r="C75" s="27">
        <v>35</v>
      </c>
      <c r="D75" s="24">
        <f t="shared" si="1"/>
        <v>0.013157894736842105</v>
      </c>
    </row>
    <row r="76" spans="1:4" ht="13.5" thickBot="1">
      <c r="A76" s="33"/>
      <c r="B76" s="13" t="s">
        <v>11</v>
      </c>
      <c r="C76" s="27">
        <v>510</v>
      </c>
      <c r="D76" s="24">
        <f t="shared" si="1"/>
        <v>0.19172932330827067</v>
      </c>
    </row>
    <row r="77" spans="1:4" ht="13.5" thickBot="1">
      <c r="A77" s="33"/>
      <c r="B77" s="13" t="s">
        <v>81</v>
      </c>
      <c r="C77" s="27">
        <v>251</v>
      </c>
      <c r="D77" s="24">
        <f t="shared" si="1"/>
        <v>0.0943609022556391</v>
      </c>
    </row>
    <row r="78" spans="1:4" ht="13.5" thickBot="1">
      <c r="A78" s="34"/>
      <c r="B78" s="14" t="s">
        <v>23</v>
      </c>
      <c r="C78" s="20">
        <f>SUM(C73:C77)</f>
        <v>2660</v>
      </c>
      <c r="D78" s="9">
        <f t="shared" si="1"/>
        <v>1</v>
      </c>
    </row>
    <row r="79" spans="1:4" ht="13.5" thickBot="1">
      <c r="A79" s="36" t="s">
        <v>65</v>
      </c>
      <c r="B79" s="13" t="s">
        <v>66</v>
      </c>
      <c r="C79" s="27">
        <v>826</v>
      </c>
      <c r="D79" s="24">
        <f t="shared" si="1"/>
        <v>0.3105263157894737</v>
      </c>
    </row>
    <row r="80" spans="1:4" ht="13.5" thickBot="1">
      <c r="A80" s="37"/>
      <c r="B80" s="13" t="s">
        <v>80</v>
      </c>
      <c r="C80" s="27">
        <v>604</v>
      </c>
      <c r="D80" s="24">
        <f t="shared" si="1"/>
        <v>0.22706766917293233</v>
      </c>
    </row>
    <row r="81" spans="1:4" ht="13.5" thickBot="1">
      <c r="A81" s="37"/>
      <c r="B81" s="13" t="s">
        <v>67</v>
      </c>
      <c r="C81" s="27">
        <v>16</v>
      </c>
      <c r="D81" s="24">
        <f t="shared" si="1"/>
        <v>0.006015037593984963</v>
      </c>
    </row>
    <row r="82" spans="1:4" ht="13.5" thickBot="1">
      <c r="A82" s="37"/>
      <c r="B82" s="13" t="s">
        <v>68</v>
      </c>
      <c r="C82" s="27">
        <v>71</v>
      </c>
      <c r="D82" s="24">
        <f t="shared" si="1"/>
        <v>0.02669172932330827</v>
      </c>
    </row>
    <row r="83" spans="1:4" ht="13.5" thickBot="1">
      <c r="A83" s="37"/>
      <c r="B83" s="13" t="s">
        <v>69</v>
      </c>
      <c r="C83" s="27">
        <v>9</v>
      </c>
      <c r="D83" s="24">
        <f t="shared" si="1"/>
        <v>0.0033834586466165413</v>
      </c>
    </row>
    <row r="84" spans="1:4" ht="13.5" thickBot="1">
      <c r="A84" s="37"/>
      <c r="B84" s="13" t="s">
        <v>70</v>
      </c>
      <c r="C84" s="27">
        <v>38</v>
      </c>
      <c r="D84" s="24">
        <f t="shared" si="1"/>
        <v>0.014285714285714285</v>
      </c>
    </row>
    <row r="85" spans="1:4" ht="13.5" thickBot="1">
      <c r="A85" s="37"/>
      <c r="B85" s="13" t="s">
        <v>71</v>
      </c>
      <c r="C85" s="27">
        <v>11</v>
      </c>
      <c r="D85" s="24">
        <f t="shared" si="1"/>
        <v>0.004135338345864661</v>
      </c>
    </row>
    <row r="86" spans="1:4" ht="13.5" thickBot="1">
      <c r="A86" s="37"/>
      <c r="B86" s="13" t="s">
        <v>72</v>
      </c>
      <c r="C86" s="27">
        <v>1063</v>
      </c>
      <c r="D86" s="24">
        <f t="shared" si="1"/>
        <v>0.39962406015037594</v>
      </c>
    </row>
    <row r="87" spans="1:4" ht="13.5" thickBot="1">
      <c r="A87" s="37"/>
      <c r="B87" s="13" t="s">
        <v>81</v>
      </c>
      <c r="C87" s="28">
        <v>22</v>
      </c>
      <c r="D87" s="24">
        <f t="shared" si="1"/>
        <v>0.008270676691729323</v>
      </c>
    </row>
    <row r="88" spans="1:4" ht="13.5" thickBot="1">
      <c r="A88" s="38"/>
      <c r="B88" s="14" t="s">
        <v>23</v>
      </c>
      <c r="C88" s="21">
        <f>SUM(C79:C87)</f>
        <v>2660</v>
      </c>
      <c r="D88" s="9">
        <f t="shared" si="1"/>
        <v>1</v>
      </c>
    </row>
  </sheetData>
  <mergeCells count="13">
    <mergeCell ref="C1:D1"/>
    <mergeCell ref="C2:D2"/>
    <mergeCell ref="C4:D4"/>
    <mergeCell ref="A1:B1"/>
    <mergeCell ref="A5:A7"/>
    <mergeCell ref="A8:A15"/>
    <mergeCell ref="A79:A88"/>
    <mergeCell ref="A16:A40"/>
    <mergeCell ref="A41:A51"/>
    <mergeCell ref="A52:A53"/>
    <mergeCell ref="A54:A56"/>
    <mergeCell ref="A57:A72"/>
    <mergeCell ref="A73:A7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LBB</dc:creator>
  <cp:keywords/>
  <dc:description/>
  <cp:lastModifiedBy>Test</cp:lastModifiedBy>
  <dcterms:created xsi:type="dcterms:W3CDTF">2013-01-29T09:12:55Z</dcterms:created>
  <dcterms:modified xsi:type="dcterms:W3CDTF">2013-04-19T14:05:20Z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1573669792</vt:i4>
  </property>
  <property fmtid="{D5CDD505-2E9C-101B-9397-08002B2CF9AE}" pid="4" name="_NewReviewCyc">
    <vt:lpwstr/>
  </property>
  <property fmtid="{D5CDD505-2E9C-101B-9397-08002B2CF9AE}" pid="5" name="_EmailSubje">
    <vt:lpwstr>Equalities Data</vt:lpwstr>
  </property>
  <property fmtid="{D5CDD505-2E9C-101B-9397-08002B2CF9AE}" pid="6" name="_AuthorEma">
    <vt:lpwstr>Sharon.DaCunha@barnet.gov.uk</vt:lpwstr>
  </property>
  <property fmtid="{D5CDD505-2E9C-101B-9397-08002B2CF9AE}" pid="7" name="_AuthorEmailDisplayNa">
    <vt:lpwstr>DaCunha, Sharon</vt:lpwstr>
  </property>
</Properties>
</file>